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dir DUMAN\Desktop\Yeni klasör\"/>
    </mc:Choice>
  </mc:AlternateContent>
  <workbookProtection workbookAlgorithmName="SHA-512" workbookHashValue="1LQAqLhclH3f2DMCHCg3FmucbUK/0g9Z/DvF7CadTKryMlNDMktad4S5sd5ht0IsihBdFRUYNKec2IGs/q7k6Q==" workbookSaltValue="xqzbIIQMa5tfk7vVJV6U+g==" workbookSpinCount="100000" lockStructure="1"/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30" i="1" l="1"/>
  <c r="D29" i="1"/>
  <c r="D31" i="1" s="1"/>
  <c r="D22" i="1"/>
  <c r="D23" i="1" s="1"/>
  <c r="D21" i="1"/>
  <c r="D20" i="1"/>
  <c r="D19" i="1"/>
  <c r="D18" i="1"/>
  <c r="D17" i="1"/>
  <c r="C59" i="1"/>
  <c r="D59" i="1"/>
  <c r="C99" i="1"/>
  <c r="D99" i="1" s="1"/>
  <c r="E99" i="1" s="1"/>
  <c r="F99" i="1" s="1"/>
  <c r="F114" i="1"/>
  <c r="E80" i="1"/>
  <c r="E78" i="1"/>
  <c r="C84" i="1"/>
  <c r="E76" i="1"/>
  <c r="C65" i="1"/>
  <c r="D65" i="1" s="1"/>
  <c r="E65" i="1" s="1"/>
  <c r="F65" i="1" s="1"/>
  <c r="C63" i="1"/>
  <c r="D63" i="1" s="1"/>
  <c r="E63" i="1" s="1"/>
  <c r="F63" i="1" s="1"/>
  <c r="C61" i="1"/>
  <c r="F44" i="1"/>
  <c r="E41" i="1"/>
  <c r="D16" i="1"/>
  <c r="E74" i="1"/>
  <c r="E75" i="1"/>
  <c r="E77" i="1"/>
  <c r="E84" i="1" s="1"/>
  <c r="B89" i="1" s="1"/>
  <c r="E79" i="1"/>
  <c r="E81" i="1"/>
  <c r="E82" i="1"/>
  <c r="E83" i="1"/>
  <c r="C60" i="1"/>
  <c r="D60" i="1"/>
  <c r="E60" i="1" s="1"/>
  <c r="F60" i="1" s="1"/>
  <c r="C62" i="1"/>
  <c r="D62" i="1"/>
  <c r="E62" i="1" s="1"/>
  <c r="F62" i="1" s="1"/>
  <c r="C64" i="1"/>
  <c r="D64" i="1"/>
  <c r="E64" i="1" s="1"/>
  <c r="F64" i="1" s="1"/>
  <c r="C67" i="1"/>
  <c r="D67" i="1"/>
  <c r="E67" i="1" s="1"/>
  <c r="F67" i="1" s="1"/>
  <c r="C68" i="1"/>
  <c r="D68" i="1"/>
  <c r="E68" i="1" s="1"/>
  <c r="F68" i="1" s="1"/>
  <c r="B116" i="1"/>
  <c r="B106" i="1"/>
  <c r="C106" i="1"/>
  <c r="C107" i="1" s="1"/>
  <c r="D106" i="1"/>
  <c r="D107" i="1"/>
  <c r="E106" i="1"/>
  <c r="E107" i="1" s="1"/>
  <c r="F106" i="1"/>
  <c r="F107" i="1"/>
  <c r="D52" i="1"/>
  <c r="D53" i="1"/>
  <c r="D54" i="1"/>
  <c r="D55" i="1" s="1"/>
  <c r="F38" i="1"/>
  <c r="F39" i="1"/>
  <c r="F40" i="1"/>
  <c r="F42" i="1"/>
  <c r="F43" i="1"/>
  <c r="F46" i="1"/>
  <c r="F47" i="1"/>
  <c r="E38" i="1"/>
  <c r="E39" i="1"/>
  <c r="E40" i="1"/>
  <c r="E42" i="1"/>
  <c r="E43" i="1"/>
  <c r="E44" i="1"/>
  <c r="E46" i="1"/>
  <c r="E47" i="1"/>
  <c r="C116" i="1"/>
  <c r="E115" i="1"/>
  <c r="D116" i="1"/>
  <c r="F115" i="1"/>
  <c r="F116" i="1"/>
  <c r="E116" i="1"/>
  <c r="D61" i="1"/>
  <c r="E61" i="1" s="1"/>
  <c r="F61" i="1" s="1"/>
  <c r="F41" i="1"/>
  <c r="B66" i="1" l="1"/>
  <c r="B45" i="1"/>
  <c r="D32" i="1"/>
  <c r="D33" i="1"/>
  <c r="B7" i="1" s="1"/>
  <c r="D24" i="1"/>
  <c r="D25" i="1" s="1"/>
  <c r="B6" i="1" s="1"/>
  <c r="B12" i="1" s="1"/>
  <c r="B88" i="1" s="1"/>
  <c r="B137" i="1"/>
  <c r="B103" i="1"/>
  <c r="E59" i="1"/>
  <c r="B102" i="1" l="1"/>
  <c r="B107" i="1" s="1"/>
  <c r="B136" i="1"/>
  <c r="B138" i="1" s="1"/>
  <c r="B90" i="1"/>
  <c r="B96" i="1" s="1"/>
  <c r="B69" i="1"/>
  <c r="B117" i="1" s="1"/>
  <c r="B118" i="1" s="1"/>
  <c r="B97" i="1" s="1"/>
  <c r="C66" i="1"/>
  <c r="F45" i="1"/>
  <c r="F48" i="1" s="1"/>
  <c r="A123" i="1" s="1"/>
  <c r="A126" i="1" s="1"/>
  <c r="B48" i="1"/>
  <c r="E45" i="1"/>
  <c r="E48" i="1" s="1"/>
  <c r="F59" i="1"/>
  <c r="A129" i="1" l="1"/>
  <c r="B100" i="1"/>
  <c r="B108" i="1" s="1"/>
  <c r="C98" i="1" s="1"/>
  <c r="B140" i="1"/>
  <c r="B144" i="1"/>
  <c r="D66" i="1"/>
  <c r="C69" i="1"/>
  <c r="C117" i="1" s="1"/>
  <c r="C118" i="1" s="1"/>
  <c r="C97" i="1" s="1"/>
  <c r="C100" i="1" s="1"/>
  <c r="C108" i="1" s="1"/>
  <c r="D98" i="1" s="1"/>
  <c r="E66" i="1" l="1"/>
  <c r="D69" i="1"/>
  <c r="D117" i="1" s="1"/>
  <c r="D118" i="1" s="1"/>
  <c r="D97" i="1" s="1"/>
  <c r="D100" i="1" s="1"/>
  <c r="D108" i="1" s="1"/>
  <c r="E98" i="1" s="1"/>
  <c r="F66" i="1" l="1"/>
  <c r="F69" i="1" s="1"/>
  <c r="F117" i="1" s="1"/>
  <c r="F118" i="1" s="1"/>
  <c r="F97" i="1" s="1"/>
  <c r="E69" i="1"/>
  <c r="E117" i="1" s="1"/>
  <c r="E118" i="1" s="1"/>
  <c r="E97" i="1" s="1"/>
  <c r="E100" i="1" s="1"/>
  <c r="E108" i="1" s="1"/>
  <c r="F98" i="1" s="1"/>
  <c r="F100" i="1" l="1"/>
  <c r="F108" i="1" s="1"/>
</calcChain>
</file>

<file path=xl/sharedStrings.xml><?xml version="1.0" encoding="utf-8"?>
<sst xmlns="http://schemas.openxmlformats.org/spreadsheetml/2006/main" count="308" uniqueCount="115">
  <si>
    <t xml:space="preserve">6.2 İşletme Giderleri </t>
  </si>
  <si>
    <t>Gider Kalemleri</t>
  </si>
  <si>
    <t>Toplam Harcama</t>
  </si>
  <si>
    <t>% Sabit / Değişken</t>
  </si>
  <si>
    <t>Sabit Giderler</t>
  </si>
  <si>
    <t>Değişken Giderler</t>
  </si>
  <si>
    <t>% Sabit</t>
  </si>
  <si>
    <t>% Değişken</t>
  </si>
  <si>
    <t>HAMMADDE</t>
  </si>
  <si>
    <t>YARDIMCI MALZEME</t>
  </si>
  <si>
    <t>KİRA</t>
  </si>
  <si>
    <t>ELEKTRİK</t>
  </si>
  <si>
    <t>DOĞALGAZ</t>
  </si>
  <si>
    <t>SU</t>
  </si>
  <si>
    <t>HABERLEŞME</t>
  </si>
  <si>
    <t>PERSONEL*</t>
  </si>
  <si>
    <t>GENEL GİDERLER</t>
  </si>
  <si>
    <t>BEKLENMEYEN GİDERLER</t>
  </si>
  <si>
    <t>TOPLAM</t>
  </si>
  <si>
    <t>PERSONEL GİDER TABLOSU *</t>
  </si>
  <si>
    <t>GÖREV</t>
  </si>
  <si>
    <t>SAYI</t>
  </si>
  <si>
    <t>BRÜT MAAŞ</t>
  </si>
  <si>
    <t>YILLIK TOPLAM</t>
  </si>
  <si>
    <t>PERSONEL</t>
  </si>
  <si>
    <t xml:space="preserve"> GENEL TOPLAM</t>
  </si>
  <si>
    <t xml:space="preserve">6.1 Başlangıç Maliyetleri ve Diğer Başlangıç Giderleri </t>
  </si>
  <si>
    <t>BAŞLANGIÇ YATIRIM SERMAYESİ İHTİYACI TABLOSU</t>
  </si>
  <si>
    <t>YATIRIM HARCAMALARI</t>
  </si>
  <si>
    <t>TUTAR</t>
  </si>
  <si>
    <t>AÇIKLAMA</t>
  </si>
  <si>
    <t>KİRA-DEPOZİTO</t>
  </si>
  <si>
    <t>MAKİNE VE TEÇHİZAT GİDERLERİ (YERLİ)</t>
  </si>
  <si>
    <t>KURULUŞ İŞLEMLERİ VE HARÇ MASRAFLARI</t>
  </si>
  <si>
    <t>TOPLAM SABİT YATIRIM</t>
  </si>
  <si>
    <t xml:space="preserve">MAKİNE VE TEÇHİZAT GİDERLERİ </t>
  </si>
  <si>
    <t>HARCAMA</t>
  </si>
  <si>
    <t>MİKTAR</t>
  </si>
  <si>
    <t>BİRİM BEDEL</t>
  </si>
  <si>
    <t xml:space="preserve">TUTAR </t>
  </si>
  <si>
    <t>KDV %18:</t>
  </si>
  <si>
    <t>GENEL TOPLAM:</t>
  </si>
  <si>
    <t xml:space="preserve">YARDIMCI MAKİNE VE TEÇHİZAT GİDERLERİ </t>
  </si>
  <si>
    <t>YARDIMCI İŞLETMELER MAKİNE-EKİPMAN GİDERLERİ</t>
  </si>
  <si>
    <t>5 YILLIK İŞLETME GİDERLERİ TABLOSU</t>
  </si>
  <si>
    <t>GİDER KALEMLERİ</t>
  </si>
  <si>
    <t>1.YIL</t>
  </si>
  <si>
    <t>2.YIL</t>
  </si>
  <si>
    <t>3.YIL</t>
  </si>
  <si>
    <t>4.YIL</t>
  </si>
  <si>
    <t>5.YIL</t>
  </si>
  <si>
    <t>İŞLETME SERMAYESİ TABLOSU</t>
  </si>
  <si>
    <t>İŞLETME SERMAYESİ KALEMLERİ</t>
  </si>
  <si>
    <t>YILLIK İŞLETME GİDERLERİ</t>
  </si>
  <si>
    <t>SÜRE</t>
  </si>
  <si>
    <t>İŞLETME SERMAYESİ İHTİYACI</t>
  </si>
  <si>
    <t>1 AYLIK</t>
  </si>
  <si>
    <t xml:space="preserve">ELEKTRİK </t>
  </si>
  <si>
    <t>GENEL TOPLAM</t>
  </si>
  <si>
    <t>TOPLAM YATIRIM İHTİYACI</t>
  </si>
  <si>
    <t>SABİT YATIRIM TUTARI</t>
  </si>
  <si>
    <t>İŞLETME SERMAYESİ</t>
  </si>
  <si>
    <t>TOPLAM YATIRIM</t>
  </si>
  <si>
    <t xml:space="preserve">6.3 Nakit Projeksiyonları </t>
  </si>
  <si>
    <t>YILLAR</t>
  </si>
  <si>
    <t>NAKİT GİRİŞLERİ</t>
  </si>
  <si>
    <t>1. YIL</t>
  </si>
  <si>
    <t>2. YIL</t>
  </si>
  <si>
    <t>3. YIL</t>
  </si>
  <si>
    <t>4. YIL</t>
  </si>
  <si>
    <t>5. YIL</t>
  </si>
  <si>
    <t>A.YATIRIM KREDİSİ</t>
  </si>
  <si>
    <t>B.ÖZKAYNAK</t>
  </si>
  <si>
    <t>C.İŞLETME GELİR GİDER FARKI</t>
  </si>
  <si>
    <t>D.YILBAŞI ELDEKİ NAKİT</t>
  </si>
  <si>
    <t>E.HURDA DEĞER</t>
  </si>
  <si>
    <t>F.NAKİT GİRİŞLERİ TOPLAMI (A,B,C,D)</t>
  </si>
  <si>
    <t xml:space="preserve">NAKİT ÇIKIŞLARI          </t>
  </si>
  <si>
    <t>G.SABİT YATIRIM TOPLAMI</t>
  </si>
  <si>
    <t>H.İŞLETME SERMAYESİ</t>
  </si>
  <si>
    <t>KRED FAİZ ÖDEMELERİ</t>
  </si>
  <si>
    <t>KREDİ ANA PARA ÖDEMELERİ</t>
  </si>
  <si>
    <t>I.KREDİ ÖDEME TOPLAMI</t>
  </si>
  <si>
    <t>K.NAKİT ÇIKIŞLARI TOPLAMI (G,H,I,J)</t>
  </si>
  <si>
    <t>YILSONU ELDEKİ NAKİT</t>
  </si>
  <si>
    <t xml:space="preserve">6.4 Üretim/Satış Hedefleri </t>
  </si>
  <si>
    <t>Gelir - Gider Tablosu</t>
  </si>
  <si>
    <t>Ürün Hizmet</t>
  </si>
  <si>
    <t xml:space="preserve">Yıllar </t>
  </si>
  <si>
    <t>İşletme Gelirleri Toplamı</t>
  </si>
  <si>
    <t>İşletme Giderleri toplamı</t>
  </si>
  <si>
    <t>Gelir -Gider Farkı</t>
  </si>
  <si>
    <t>6.5 Kâra Geçiş Noktası</t>
  </si>
  <si>
    <r>
      <t xml:space="preserve"> </t>
    </r>
    <r>
      <rPr>
        <b/>
        <i/>
        <sz val="12"/>
        <color indexed="8"/>
        <rFont val="Times New Roman"/>
        <family val="1"/>
        <charset val="162"/>
      </rPr>
      <t>6.6 Özkaynak ve/veya Diğer Kaynaklardan Sağlanacak Finansman</t>
    </r>
  </si>
  <si>
    <t>İŞLETME FİNANSMAN YAPISI</t>
  </si>
  <si>
    <t>1.YIL TOPLAMI</t>
  </si>
  <si>
    <t>FİNANSMAN İHTİYACI</t>
  </si>
  <si>
    <t>1.BAŞLANGIÇ YATIRIMI</t>
  </si>
  <si>
    <t>2.İŞLETME SERMAYESİ</t>
  </si>
  <si>
    <t>TOPLAM FİNANSMAN İHTİYACI</t>
  </si>
  <si>
    <t>FİNANSMAN KAYNAKLARI</t>
  </si>
  <si>
    <t>1.ÖZKAYNAKLAR</t>
  </si>
  <si>
    <t>3.KREDİLER</t>
  </si>
  <si>
    <t xml:space="preserve">TOPLAM FİNANSMAN </t>
  </si>
  <si>
    <t>BAKIM ONARIM</t>
  </si>
  <si>
    <t xml:space="preserve">Satışlar - Değişken Maliyetler = Brüt Kar </t>
  </si>
  <si>
    <t xml:space="preserve">Brüt Kar </t>
  </si>
  <si>
    <t xml:space="preserve">(Brüt Kar /Satışlar )*100 = Brüt Kar Marjı </t>
  </si>
  <si>
    <t xml:space="preserve">(Sabit Maliyetler +Amortisman)/Brüt Kar Marjı = Başabaş Noktası </t>
  </si>
  <si>
    <t>Brüt Kar Marjı</t>
  </si>
  <si>
    <t xml:space="preserve">Başabaş Noktası </t>
  </si>
  <si>
    <t>ÜRÜN SATIŞ GELİRİ</t>
  </si>
  <si>
    <t>DİĞER SATIŞ GELİRLERİ</t>
  </si>
  <si>
    <t>2.Kosgeb Desteği</t>
  </si>
  <si>
    <t>devletdestekli.com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</si>
</sst>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;[Red]\-#,##0.00\ &quot;TL&quot;"/>
    <numFmt numFmtId="165" formatCode="_-* #,##0.00\ &quot;TL&quot;_-;\-* #,##0.00\ &quot;TL&quot;_-;_-* &quot;-&quot;??\ &quot;TL&quot;_-;_-@_-"/>
  </numFmts>
  <fonts count="32" x14ac:knownFonts="1">
    <font>
      <sz val="10"/>
      <name val="Arial"/>
      <charset val="162"/>
    </font>
    <font>
      <b/>
      <i/>
      <sz val="12"/>
      <color indexed="8"/>
      <name val="Times New Roman"/>
      <family val="1"/>
      <charset val="162"/>
    </font>
    <font>
      <sz val="14"/>
      <color indexed="8"/>
      <name val="Calibri"/>
      <family val="2"/>
      <charset val="162"/>
    </font>
    <font>
      <b/>
      <sz val="14"/>
      <color indexed="10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i/>
      <sz val="14"/>
      <color indexed="8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0"/>
      <color indexed="10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i/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i/>
      <sz val="10"/>
      <color indexed="8"/>
      <name val="Calibri"/>
      <family val="2"/>
      <charset val="162"/>
    </font>
    <font>
      <b/>
      <sz val="9"/>
      <color indexed="8"/>
      <name val="Arial Black"/>
      <family val="2"/>
      <charset val="162"/>
    </font>
    <font>
      <sz val="9"/>
      <color indexed="8"/>
      <name val="Calibri"/>
      <family val="2"/>
      <charset val="162"/>
    </font>
    <font>
      <sz val="9"/>
      <color indexed="10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9"/>
      <color indexed="10"/>
      <name val="Calibri"/>
      <family val="2"/>
      <charset val="162"/>
    </font>
    <font>
      <sz val="9"/>
      <color indexed="8"/>
      <name val="Arial"/>
      <family val="2"/>
      <charset val="162"/>
    </font>
    <font>
      <b/>
      <i/>
      <sz val="12"/>
      <color rgb="FFFF0000"/>
      <name val="Calibri"/>
      <family val="2"/>
      <charset val="162"/>
    </font>
    <font>
      <b/>
      <i/>
      <sz val="11"/>
      <color rgb="FFFF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0" fontId="6" fillId="0" borderId="0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6" xfId="0" applyFont="1" applyFill="1" applyBorder="1"/>
    <xf numFmtId="0" fontId="6" fillId="2" borderId="7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0" fillId="0" borderId="0" xfId="0" applyFill="1"/>
    <xf numFmtId="0" fontId="1" fillId="0" borderId="0" xfId="0" applyFont="1" applyFill="1"/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4" fillId="2" borderId="9" xfId="0" applyFont="1" applyFill="1" applyBorder="1" applyAlignment="1"/>
    <xf numFmtId="0" fontId="4" fillId="2" borderId="4" xfId="0" applyFont="1" applyFill="1" applyBorder="1" applyAlignment="1"/>
    <xf numFmtId="164" fontId="5" fillId="0" borderId="10" xfId="0" applyNumberFormat="1" applyFont="1" applyBorder="1" applyAlignment="1">
      <alignment horizontal="right"/>
    </xf>
    <xf numFmtId="0" fontId="4" fillId="2" borderId="9" xfId="0" applyFont="1" applyFill="1" applyBorder="1"/>
    <xf numFmtId="0" fontId="4" fillId="2" borderId="4" xfId="0" applyFont="1" applyFill="1" applyBorder="1"/>
    <xf numFmtId="164" fontId="11" fillId="0" borderId="1" xfId="0" applyNumberFormat="1" applyFont="1" applyFill="1" applyBorder="1" applyAlignment="1">
      <alignment horizontal="right" wrapText="1"/>
    </xf>
    <xf numFmtId="0" fontId="4" fillId="2" borderId="11" xfId="0" applyFont="1" applyFill="1" applyBorder="1"/>
    <xf numFmtId="164" fontId="5" fillId="0" borderId="12" xfId="0" applyNumberFormat="1" applyFont="1" applyFill="1" applyBorder="1" applyAlignment="1">
      <alignment horizontal="right"/>
    </xf>
    <xf numFmtId="0" fontId="4" fillId="2" borderId="13" xfId="0" applyFont="1" applyFill="1" applyBorder="1"/>
    <xf numFmtId="164" fontId="5" fillId="0" borderId="14" xfId="0" applyNumberFormat="1" applyFont="1" applyFill="1" applyBorder="1" applyAlignment="1">
      <alignment horizontal="right"/>
    </xf>
    <xf numFmtId="0" fontId="7" fillId="2" borderId="15" xfId="0" applyFont="1" applyFill="1" applyBorder="1"/>
    <xf numFmtId="164" fontId="12" fillId="0" borderId="16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0" fontId="4" fillId="2" borderId="17" xfId="0" applyFont="1" applyFill="1" applyBorder="1"/>
    <xf numFmtId="164" fontId="5" fillId="0" borderId="18" xfId="0" applyNumberFormat="1" applyFont="1" applyFill="1" applyBorder="1" applyAlignment="1">
      <alignment horizontal="right"/>
    </xf>
    <xf numFmtId="0" fontId="0" fillId="0" borderId="0" xfId="0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0" fontId="14" fillId="0" borderId="0" xfId="0" applyFont="1"/>
    <xf numFmtId="0" fontId="2" fillId="2" borderId="17" xfId="0" applyFont="1" applyFill="1" applyBorder="1"/>
    <xf numFmtId="0" fontId="6" fillId="2" borderId="18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7" fillId="2" borderId="17" xfId="0" applyFont="1" applyFill="1" applyBorder="1"/>
    <xf numFmtId="0" fontId="0" fillId="0" borderId="18" xfId="0" applyBorder="1"/>
    <xf numFmtId="0" fontId="4" fillId="0" borderId="19" xfId="0" applyFont="1" applyBorder="1"/>
    <xf numFmtId="0" fontId="4" fillId="0" borderId="0" xfId="0" applyFont="1" applyBorder="1"/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7" xfId="0" applyFont="1" applyFill="1" applyBorder="1" applyAlignment="1">
      <alignment vertical="top"/>
    </xf>
    <xf numFmtId="164" fontId="12" fillId="0" borderId="18" xfId="0" applyNumberFormat="1" applyFont="1" applyFill="1" applyBorder="1" applyAlignment="1">
      <alignment horizontal="right"/>
    </xf>
    <xf numFmtId="0" fontId="7" fillId="2" borderId="20" xfId="0" applyFont="1" applyFill="1" applyBorder="1"/>
    <xf numFmtId="164" fontId="12" fillId="0" borderId="21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8" fillId="0" borderId="0" xfId="0" applyNumberFormat="1" applyFont="1" applyBorder="1" applyAlignment="1">
      <alignment horizontal="right" vertical="center"/>
    </xf>
    <xf numFmtId="164" fontId="29" fillId="0" borderId="0" xfId="0" applyNumberFormat="1" applyFont="1" applyBorder="1" applyAlignment="1">
      <alignment horizontal="right" vertical="center"/>
    </xf>
    <xf numFmtId="0" fontId="30" fillId="0" borderId="2" xfId="0" applyFont="1" applyBorder="1"/>
    <xf numFmtId="0" fontId="30" fillId="0" borderId="2" xfId="0" applyFont="1" applyBorder="1" applyAlignment="1">
      <alignment wrapText="1"/>
    </xf>
    <xf numFmtId="165" fontId="7" fillId="2" borderId="1" xfId="0" applyNumberFormat="1" applyFont="1" applyFill="1" applyBorder="1" applyAlignment="1">
      <alignment horizontal="center"/>
    </xf>
    <xf numFmtId="165" fontId="30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right"/>
    </xf>
    <xf numFmtId="164" fontId="15" fillId="0" borderId="1" xfId="0" applyNumberFormat="1" applyFont="1" applyBorder="1" applyAlignment="1">
      <alignment horizontal="right" wrapText="1"/>
    </xf>
    <xf numFmtId="164" fontId="16" fillId="0" borderId="1" xfId="0" applyNumberFormat="1" applyFont="1" applyFill="1" applyBorder="1" applyAlignment="1">
      <alignment horizontal="right" wrapText="1"/>
    </xf>
    <xf numFmtId="0" fontId="17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right"/>
    </xf>
    <xf numFmtId="0" fontId="17" fillId="2" borderId="2" xfId="0" applyFont="1" applyFill="1" applyBorder="1"/>
    <xf numFmtId="164" fontId="18" fillId="0" borderId="1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right"/>
    </xf>
    <xf numFmtId="0" fontId="19" fillId="0" borderId="0" xfId="0" applyFont="1" applyAlignment="1">
      <alignment vertical="center"/>
    </xf>
    <xf numFmtId="164" fontId="17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17" fillId="0" borderId="0" xfId="0" applyFont="1"/>
    <xf numFmtId="0" fontId="21" fillId="2" borderId="18" xfId="0" applyFont="1" applyFill="1" applyBorder="1" applyAlignment="1">
      <alignment horizontal="center"/>
    </xf>
    <xf numFmtId="0" fontId="21" fillId="0" borderId="18" xfId="0" applyFont="1" applyBorder="1" applyAlignment="1"/>
    <xf numFmtId="0" fontId="20" fillId="0" borderId="18" xfId="0" applyFont="1" applyBorder="1"/>
    <xf numFmtId="0" fontId="15" fillId="2" borderId="23" xfId="0" applyFont="1" applyFill="1" applyBorder="1"/>
    <xf numFmtId="164" fontId="15" fillId="0" borderId="24" xfId="0" applyNumberFormat="1" applyFont="1" applyFill="1" applyBorder="1" applyAlignment="1">
      <alignment horizontal="right"/>
    </xf>
    <xf numFmtId="164" fontId="15" fillId="0" borderId="25" xfId="0" applyNumberFormat="1" applyFont="1" applyFill="1" applyBorder="1" applyAlignment="1">
      <alignment horizontal="right"/>
    </xf>
    <xf numFmtId="0" fontId="15" fillId="2" borderId="17" xfId="0" applyFont="1" applyFill="1" applyBorder="1"/>
    <xf numFmtId="164" fontId="16" fillId="0" borderId="18" xfId="0" applyNumberFormat="1" applyFont="1" applyFill="1" applyBorder="1" applyAlignment="1">
      <alignment horizontal="right"/>
    </xf>
    <xf numFmtId="164" fontId="15" fillId="0" borderId="18" xfId="0" applyNumberFormat="1" applyFont="1" applyFill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0" fontId="15" fillId="0" borderId="17" xfId="0" applyFont="1" applyBorder="1"/>
    <xf numFmtId="164" fontId="16" fillId="0" borderId="19" xfId="0" applyNumberFormat="1" applyFont="1" applyFill="1" applyBorder="1" applyAlignment="1">
      <alignment horizontal="right"/>
    </xf>
    <xf numFmtId="164" fontId="15" fillId="3" borderId="18" xfId="0" applyNumberFormat="1" applyFont="1" applyFill="1" applyBorder="1" applyAlignment="1">
      <alignment horizontal="right"/>
    </xf>
    <xf numFmtId="0" fontId="17" fillId="0" borderId="17" xfId="0" applyFont="1" applyBorder="1"/>
    <xf numFmtId="164" fontId="18" fillId="0" borderId="18" xfId="0" applyNumberFormat="1" applyFont="1" applyFill="1" applyBorder="1" applyAlignment="1">
      <alignment horizontal="right"/>
    </xf>
    <xf numFmtId="164" fontId="18" fillId="0" borderId="19" xfId="0" applyNumberFormat="1" applyFont="1" applyFill="1" applyBorder="1" applyAlignment="1">
      <alignment horizontal="right"/>
    </xf>
    <xf numFmtId="0" fontId="21" fillId="0" borderId="18" xfId="0" applyFont="1" applyFill="1" applyBorder="1" applyAlignment="1">
      <alignment horizontal="center"/>
    </xf>
    <xf numFmtId="164" fontId="16" fillId="0" borderId="24" xfId="0" applyNumberFormat="1" applyFont="1" applyFill="1" applyBorder="1" applyAlignment="1">
      <alignment horizontal="right"/>
    </xf>
    <xf numFmtId="0" fontId="15" fillId="2" borderId="2" xfId="0" applyFont="1" applyFill="1" applyBorder="1"/>
    <xf numFmtId="0" fontId="17" fillId="2" borderId="17" xfId="0" applyFont="1" applyFill="1" applyBorder="1" applyAlignment="1">
      <alignment horizontal="left" wrapText="1"/>
    </xf>
    <xf numFmtId="0" fontId="17" fillId="2" borderId="20" xfId="0" applyFont="1" applyFill="1" applyBorder="1"/>
    <xf numFmtId="164" fontId="18" fillId="0" borderId="21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164" fontId="31" fillId="0" borderId="18" xfId="0" applyNumberFormat="1" applyFont="1" applyBorder="1"/>
    <xf numFmtId="165" fontId="31" fillId="0" borderId="18" xfId="0" applyNumberFormat="1" applyFont="1" applyBorder="1"/>
    <xf numFmtId="0" fontId="22" fillId="2" borderId="26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center" wrapText="1"/>
    </xf>
    <xf numFmtId="164" fontId="24" fillId="0" borderId="1" xfId="0" applyNumberFormat="1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24" fillId="0" borderId="1" xfId="0" applyNumberFormat="1" applyFont="1" applyFill="1" applyBorder="1" applyAlignment="1">
      <alignment horizontal="right" wrapText="1"/>
    </xf>
    <xf numFmtId="0" fontId="25" fillId="2" borderId="2" xfId="0" applyFont="1" applyFill="1" applyBorder="1" applyAlignment="1">
      <alignment wrapText="1"/>
    </xf>
    <xf numFmtId="164" fontId="26" fillId="2" borderId="1" xfId="0" applyNumberFormat="1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4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4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10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2" fillId="2" borderId="28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right"/>
    </xf>
    <xf numFmtId="164" fontId="3" fillId="0" borderId="3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4"/>
  <sheetViews>
    <sheetView tabSelected="1" workbookViewId="0">
      <selection activeCell="H100" sqref="H100"/>
    </sheetView>
  </sheetViews>
  <sheetFormatPr defaultRowHeight="12.75" x14ac:dyDescent="0.2"/>
  <cols>
    <col min="1" max="1" width="38.7109375" customWidth="1"/>
    <col min="2" max="2" width="17.42578125" customWidth="1"/>
    <col min="3" max="3" width="14.42578125" customWidth="1"/>
    <col min="4" max="4" width="14" customWidth="1"/>
    <col min="5" max="5" width="16.42578125" bestFit="1" customWidth="1"/>
    <col min="6" max="6" width="17.85546875" bestFit="1" customWidth="1"/>
    <col min="7" max="13" width="16.42578125" bestFit="1" customWidth="1"/>
  </cols>
  <sheetData>
    <row r="2" spans="1:13" s="30" customFormat="1" ht="16.5" thickBot="1" x14ac:dyDescent="0.3">
      <c r="A2" s="31" t="s">
        <v>26</v>
      </c>
      <c r="E2" t="s">
        <v>114</v>
      </c>
      <c r="F2" t="s">
        <v>114</v>
      </c>
      <c r="G2" t="s">
        <v>114</v>
      </c>
      <c r="H2" t="s">
        <v>114</v>
      </c>
      <c r="I2" t="s">
        <v>114</v>
      </c>
      <c r="J2" t="s">
        <v>114</v>
      </c>
      <c r="K2" t="s">
        <v>114</v>
      </c>
      <c r="L2" t="s">
        <v>114</v>
      </c>
      <c r="M2" t="s">
        <v>114</v>
      </c>
    </row>
    <row r="3" spans="1:13" ht="19.5" thickBot="1" x14ac:dyDescent="0.35">
      <c r="A3" s="171" t="s">
        <v>27</v>
      </c>
      <c r="B3" s="173"/>
      <c r="C3" s="172"/>
      <c r="D3" s="19"/>
      <c r="E3" t="s">
        <v>114</v>
      </c>
      <c r="F3" t="s">
        <v>114</v>
      </c>
      <c r="G3" t="s">
        <v>114</v>
      </c>
      <c r="H3" t="s">
        <v>114</v>
      </c>
      <c r="I3" t="s">
        <v>114</v>
      </c>
      <c r="J3" t="s">
        <v>114</v>
      </c>
      <c r="K3" t="s">
        <v>114</v>
      </c>
      <c r="L3" t="s">
        <v>114</v>
      </c>
      <c r="M3" t="s">
        <v>114</v>
      </c>
    </row>
    <row r="4" spans="1:13" ht="19.5" thickBot="1" x14ac:dyDescent="0.35">
      <c r="A4" s="20" t="s">
        <v>28</v>
      </c>
      <c r="B4" s="8" t="s">
        <v>29</v>
      </c>
      <c r="C4" s="8" t="s">
        <v>30</v>
      </c>
      <c r="D4" s="19"/>
      <c r="E4" t="s">
        <v>114</v>
      </c>
      <c r="F4" t="s">
        <v>114</v>
      </c>
      <c r="G4" t="s">
        <v>114</v>
      </c>
      <c r="H4" t="s">
        <v>114</v>
      </c>
      <c r="I4" t="s">
        <v>114</v>
      </c>
      <c r="J4" t="s">
        <v>114</v>
      </c>
      <c r="K4" t="s">
        <v>114</v>
      </c>
      <c r="L4" t="s">
        <v>114</v>
      </c>
      <c r="M4" t="s">
        <v>114</v>
      </c>
    </row>
    <row r="5" spans="1:13" ht="15.75" thickBot="1" x14ac:dyDescent="0.3">
      <c r="A5" s="9" t="s">
        <v>31</v>
      </c>
      <c r="B5" s="4">
        <v>0</v>
      </c>
      <c r="C5" s="32"/>
      <c r="D5" s="21"/>
      <c r="E5" t="s">
        <v>114</v>
      </c>
      <c r="F5" t="s">
        <v>114</v>
      </c>
      <c r="G5" t="s">
        <v>114</v>
      </c>
      <c r="H5" t="s">
        <v>114</v>
      </c>
      <c r="I5" t="s">
        <v>114</v>
      </c>
      <c r="J5" t="s">
        <v>114</v>
      </c>
      <c r="K5" t="s">
        <v>114</v>
      </c>
      <c r="L5" t="s">
        <v>114</v>
      </c>
      <c r="M5" t="s">
        <v>114</v>
      </c>
    </row>
    <row r="6" spans="1:13" ht="15.75" thickBot="1" x14ac:dyDescent="0.3">
      <c r="A6" s="9" t="s">
        <v>32</v>
      </c>
      <c r="B6" s="33">
        <f>D25</f>
        <v>0</v>
      </c>
      <c r="C6" s="32"/>
      <c r="D6" s="21"/>
      <c r="E6" t="s">
        <v>114</v>
      </c>
      <c r="F6" t="s">
        <v>114</v>
      </c>
      <c r="G6" t="s">
        <v>114</v>
      </c>
      <c r="H6" t="s">
        <v>114</v>
      </c>
      <c r="I6" t="s">
        <v>114</v>
      </c>
      <c r="J6" t="s">
        <v>114</v>
      </c>
      <c r="K6" t="s">
        <v>114</v>
      </c>
      <c r="L6" t="s">
        <v>114</v>
      </c>
      <c r="M6" t="s">
        <v>114</v>
      </c>
    </row>
    <row r="7" spans="1:13" ht="15.75" thickBot="1" x14ac:dyDescent="0.3">
      <c r="A7" s="9" t="s">
        <v>42</v>
      </c>
      <c r="B7" s="33">
        <f>D33</f>
        <v>0</v>
      </c>
      <c r="C7" s="32"/>
      <c r="D7" s="21"/>
      <c r="E7" t="s">
        <v>114</v>
      </c>
      <c r="F7" t="s">
        <v>114</v>
      </c>
      <c r="G7" t="s">
        <v>114</v>
      </c>
      <c r="H7" t="s">
        <v>114</v>
      </c>
      <c r="I7" t="s">
        <v>114</v>
      </c>
      <c r="J7" t="s">
        <v>114</v>
      </c>
      <c r="K7" t="s">
        <v>114</v>
      </c>
      <c r="L7" t="s">
        <v>114</v>
      </c>
      <c r="M7" t="s">
        <v>114</v>
      </c>
    </row>
    <row r="8" spans="1:13" ht="15.75" thickBot="1" x14ac:dyDescent="0.3">
      <c r="A8" s="9" t="s">
        <v>33</v>
      </c>
      <c r="B8" s="4">
        <v>0</v>
      </c>
      <c r="C8" s="32"/>
      <c r="D8" s="21"/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</row>
    <row r="9" spans="1:13" ht="15.75" thickBot="1" x14ac:dyDescent="0.3">
      <c r="A9" s="9" t="s">
        <v>104</v>
      </c>
      <c r="B9" s="4">
        <v>0</v>
      </c>
      <c r="C9" s="32"/>
      <c r="D9" s="21"/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114</v>
      </c>
      <c r="M9" t="s">
        <v>114</v>
      </c>
    </row>
    <row r="10" spans="1:13" ht="15.75" thickBot="1" x14ac:dyDescent="0.3">
      <c r="A10" s="9" t="s">
        <v>16</v>
      </c>
      <c r="B10" s="4">
        <v>0</v>
      </c>
      <c r="C10" s="32"/>
      <c r="D10" s="21"/>
      <c r="E10" t="s">
        <v>114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L10" t="s">
        <v>114</v>
      </c>
      <c r="M10" t="s">
        <v>114</v>
      </c>
    </row>
    <row r="11" spans="1:13" ht="15.75" thickBot="1" x14ac:dyDescent="0.3">
      <c r="A11" s="22" t="s">
        <v>17</v>
      </c>
      <c r="B11" s="34">
        <v>0</v>
      </c>
      <c r="C11" s="35"/>
      <c r="D11" s="21"/>
      <c r="E11" t="s">
        <v>114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L11" t="s">
        <v>114</v>
      </c>
      <c r="M11" t="s">
        <v>114</v>
      </c>
    </row>
    <row r="12" spans="1:13" ht="19.5" thickBot="1" x14ac:dyDescent="0.35">
      <c r="A12" s="23" t="s">
        <v>34</v>
      </c>
      <c r="B12" s="174">
        <f>SUM(B5:B11)</f>
        <v>0</v>
      </c>
      <c r="C12" s="175"/>
      <c r="D12" s="3"/>
      <c r="E12" t="s">
        <v>114</v>
      </c>
      <c r="F12" t="s">
        <v>114</v>
      </c>
      <c r="G12" t="s">
        <v>114</v>
      </c>
      <c r="H12" t="s">
        <v>114</v>
      </c>
      <c r="I12" t="s">
        <v>114</v>
      </c>
      <c r="J12" t="s">
        <v>114</v>
      </c>
      <c r="K12" t="s">
        <v>114</v>
      </c>
      <c r="L12" t="s">
        <v>114</v>
      </c>
      <c r="M12" t="s">
        <v>114</v>
      </c>
    </row>
    <row r="13" spans="1:13" ht="13.5" thickBot="1" x14ac:dyDescent="0.25">
      <c r="A13" s="30"/>
      <c r="B13" s="30"/>
      <c r="C13" s="30"/>
      <c r="D13" s="30"/>
      <c r="E13" t="s">
        <v>114</v>
      </c>
      <c r="F13" t="s">
        <v>114</v>
      </c>
      <c r="G13" t="s">
        <v>114</v>
      </c>
      <c r="H13" t="s">
        <v>114</v>
      </c>
      <c r="I13" t="s">
        <v>114</v>
      </c>
      <c r="J13" t="s">
        <v>114</v>
      </c>
      <c r="K13" t="s">
        <v>114</v>
      </c>
      <c r="L13" t="s">
        <v>114</v>
      </c>
      <c r="M13" t="s">
        <v>114</v>
      </c>
    </row>
    <row r="14" spans="1:13" ht="19.5" thickBot="1" x14ac:dyDescent="0.35">
      <c r="A14" s="171" t="s">
        <v>35</v>
      </c>
      <c r="B14" s="173"/>
      <c r="C14" s="173"/>
      <c r="D14" s="176"/>
      <c r="E14" t="s">
        <v>114</v>
      </c>
      <c r="F14" t="s">
        <v>114</v>
      </c>
      <c r="G14" t="s">
        <v>114</v>
      </c>
      <c r="H14" t="s">
        <v>114</v>
      </c>
      <c r="I14" t="s">
        <v>114</v>
      </c>
      <c r="J14" t="s">
        <v>114</v>
      </c>
      <c r="K14" t="s">
        <v>114</v>
      </c>
      <c r="L14" t="s">
        <v>114</v>
      </c>
      <c r="M14" t="s">
        <v>114</v>
      </c>
    </row>
    <row r="15" spans="1:13" ht="16.5" thickBot="1" x14ac:dyDescent="0.3">
      <c r="A15" s="24" t="s">
        <v>36</v>
      </c>
      <c r="B15" s="25" t="s">
        <v>37</v>
      </c>
      <c r="C15" s="25" t="s">
        <v>38</v>
      </c>
      <c r="D15" s="25" t="s">
        <v>39</v>
      </c>
      <c r="E15" t="s">
        <v>114</v>
      </c>
      <c r="F15" t="s">
        <v>114</v>
      </c>
      <c r="G15" t="s">
        <v>114</v>
      </c>
      <c r="H15" t="s">
        <v>114</v>
      </c>
      <c r="I15" t="s">
        <v>114</v>
      </c>
      <c r="J15" t="s">
        <v>114</v>
      </c>
      <c r="K15" t="s">
        <v>114</v>
      </c>
      <c r="L15" t="s">
        <v>114</v>
      </c>
      <c r="M15" t="s">
        <v>114</v>
      </c>
    </row>
    <row r="16" spans="1:13" ht="16.5" thickBot="1" x14ac:dyDescent="0.3">
      <c r="A16" s="80"/>
      <c r="B16" s="25">
        <v>0</v>
      </c>
      <c r="C16" s="82">
        <v>0</v>
      </c>
      <c r="D16" s="82">
        <f>C16*B16</f>
        <v>0</v>
      </c>
      <c r="E16" t="s">
        <v>114</v>
      </c>
      <c r="F16" t="s">
        <v>114</v>
      </c>
      <c r="G16" t="s">
        <v>114</v>
      </c>
      <c r="H16" t="s">
        <v>114</v>
      </c>
      <c r="I16" t="s">
        <v>114</v>
      </c>
      <c r="J16" t="s">
        <v>114</v>
      </c>
      <c r="K16" t="s">
        <v>114</v>
      </c>
      <c r="L16" t="s">
        <v>114</v>
      </c>
      <c r="M16" t="s">
        <v>114</v>
      </c>
    </row>
    <row r="17" spans="1:13" ht="16.5" thickBot="1" x14ac:dyDescent="0.3">
      <c r="A17" s="80"/>
      <c r="B17" s="25">
        <v>0</v>
      </c>
      <c r="C17" s="82">
        <v>0</v>
      </c>
      <c r="D17" s="82">
        <f t="shared" ref="D17:D22" si="0">C17*B17</f>
        <v>0</v>
      </c>
      <c r="E17" t="s">
        <v>114</v>
      </c>
      <c r="F17" t="s">
        <v>114</v>
      </c>
      <c r="G17" t="s">
        <v>114</v>
      </c>
      <c r="H17" t="s">
        <v>114</v>
      </c>
      <c r="I17" t="s">
        <v>114</v>
      </c>
      <c r="J17" t="s">
        <v>114</v>
      </c>
      <c r="K17" t="s">
        <v>114</v>
      </c>
      <c r="L17" t="s">
        <v>114</v>
      </c>
      <c r="M17" t="s">
        <v>114</v>
      </c>
    </row>
    <row r="18" spans="1:13" ht="16.5" thickBot="1" x14ac:dyDescent="0.3">
      <c r="A18" s="80"/>
      <c r="B18" s="25">
        <v>0</v>
      </c>
      <c r="C18" s="82">
        <v>0</v>
      </c>
      <c r="D18" s="82">
        <f t="shared" si="0"/>
        <v>0</v>
      </c>
      <c r="E18" t="s">
        <v>114</v>
      </c>
      <c r="F18" t="s">
        <v>114</v>
      </c>
      <c r="G18" t="s">
        <v>114</v>
      </c>
      <c r="H18" t="s">
        <v>114</v>
      </c>
      <c r="I18" t="s">
        <v>114</v>
      </c>
      <c r="J18" t="s">
        <v>114</v>
      </c>
      <c r="K18" t="s">
        <v>114</v>
      </c>
      <c r="L18" t="s">
        <v>114</v>
      </c>
      <c r="M18" t="s">
        <v>114</v>
      </c>
    </row>
    <row r="19" spans="1:13" ht="16.5" thickBot="1" x14ac:dyDescent="0.3">
      <c r="A19" s="81"/>
      <c r="B19" s="25">
        <v>0</v>
      </c>
      <c r="C19" s="82">
        <v>0</v>
      </c>
      <c r="D19" s="82">
        <f t="shared" si="0"/>
        <v>0</v>
      </c>
      <c r="E19" t="s">
        <v>114</v>
      </c>
      <c r="F19" t="s">
        <v>114</v>
      </c>
      <c r="G19" t="s">
        <v>114</v>
      </c>
      <c r="H19" t="s">
        <v>114</v>
      </c>
      <c r="I19" t="s">
        <v>114</v>
      </c>
      <c r="J19" t="s">
        <v>114</v>
      </c>
      <c r="K19" t="s">
        <v>114</v>
      </c>
      <c r="L19" t="s">
        <v>114</v>
      </c>
      <c r="M19" t="s">
        <v>114</v>
      </c>
    </row>
    <row r="20" spans="1:13" ht="16.5" thickBot="1" x14ac:dyDescent="0.3">
      <c r="A20" s="80"/>
      <c r="B20" s="25">
        <v>0</v>
      </c>
      <c r="C20" s="82">
        <v>0</v>
      </c>
      <c r="D20" s="82">
        <f t="shared" si="0"/>
        <v>0</v>
      </c>
    </row>
    <row r="21" spans="1:13" ht="16.5" thickBot="1" x14ac:dyDescent="0.3">
      <c r="A21" s="80"/>
      <c r="B21" s="25">
        <v>0</v>
      </c>
      <c r="C21" s="82">
        <v>0</v>
      </c>
      <c r="D21" s="82">
        <f t="shared" si="0"/>
        <v>0</v>
      </c>
    </row>
    <row r="22" spans="1:13" ht="16.5" thickBot="1" x14ac:dyDescent="0.3">
      <c r="A22" s="80"/>
      <c r="B22" s="25">
        <v>0</v>
      </c>
      <c r="C22" s="82">
        <v>0</v>
      </c>
      <c r="D22" s="82">
        <f t="shared" si="0"/>
        <v>0</v>
      </c>
    </row>
    <row r="23" spans="1:13" ht="19.5" thickBot="1" x14ac:dyDescent="0.35">
      <c r="A23" s="26" t="s">
        <v>18</v>
      </c>
      <c r="B23" s="38"/>
      <c r="C23" s="38"/>
      <c r="D23" s="84">
        <f>SUM(D16:D22)</f>
        <v>0</v>
      </c>
    </row>
    <row r="24" spans="1:13" ht="19.5" thickBot="1" x14ac:dyDescent="0.35">
      <c r="A24" s="26" t="s">
        <v>40</v>
      </c>
      <c r="B24" s="40"/>
      <c r="C24" s="40"/>
      <c r="D24" s="39">
        <f>0.18*D23</f>
        <v>0</v>
      </c>
    </row>
    <row r="25" spans="1:13" ht="19.5" thickBot="1" x14ac:dyDescent="0.35">
      <c r="A25" s="26" t="s">
        <v>41</v>
      </c>
      <c r="B25" s="40"/>
      <c r="C25" s="40"/>
      <c r="D25" s="39">
        <f>SUM(D23:D24)</f>
        <v>0</v>
      </c>
    </row>
    <row r="26" spans="1:13" ht="13.5" thickBot="1" x14ac:dyDescent="0.25"/>
    <row r="27" spans="1:13" ht="19.5" thickBot="1" x14ac:dyDescent="0.35">
      <c r="A27" s="171" t="s">
        <v>43</v>
      </c>
      <c r="B27" s="173"/>
      <c r="C27" s="173"/>
      <c r="D27" s="176"/>
    </row>
    <row r="28" spans="1:13" ht="16.5" thickBot="1" x14ac:dyDescent="0.3">
      <c r="A28" s="24" t="s">
        <v>36</v>
      </c>
      <c r="B28" s="25" t="s">
        <v>37</v>
      </c>
      <c r="C28" s="25" t="s">
        <v>38</v>
      </c>
      <c r="D28" s="25" t="s">
        <v>39</v>
      </c>
    </row>
    <row r="29" spans="1:13" ht="16.5" thickBot="1" x14ac:dyDescent="0.3">
      <c r="A29" s="80"/>
      <c r="B29" s="25">
        <v>0</v>
      </c>
      <c r="C29" s="25"/>
      <c r="D29" s="83">
        <f>C29*B29</f>
        <v>0</v>
      </c>
    </row>
    <row r="30" spans="1:13" ht="15.75" thickBot="1" x14ac:dyDescent="0.3">
      <c r="A30" s="80"/>
      <c r="B30" s="36">
        <v>0</v>
      </c>
      <c r="C30" s="37"/>
      <c r="D30" s="83">
        <f>C30*B30</f>
        <v>0</v>
      </c>
    </row>
    <row r="31" spans="1:13" ht="19.5" thickBot="1" x14ac:dyDescent="0.35">
      <c r="A31" s="26" t="s">
        <v>18</v>
      </c>
      <c r="B31" s="27"/>
      <c r="C31" s="27"/>
      <c r="D31" s="28">
        <f>SUM(D29:D30)</f>
        <v>0</v>
      </c>
    </row>
    <row r="32" spans="1:13" ht="19.5" thickBot="1" x14ac:dyDescent="0.35">
      <c r="A32" s="26" t="s">
        <v>40</v>
      </c>
      <c r="B32" s="29"/>
      <c r="C32" s="29"/>
      <c r="D32" s="28">
        <f>0.18*D31</f>
        <v>0</v>
      </c>
    </row>
    <row r="33" spans="1:6" ht="19.5" thickBot="1" x14ac:dyDescent="0.35">
      <c r="A33" s="26" t="s">
        <v>41</v>
      </c>
      <c r="B33" s="29"/>
      <c r="C33" s="29"/>
      <c r="D33" s="28">
        <f>SUM(D31:D32)</f>
        <v>0</v>
      </c>
    </row>
    <row r="34" spans="1:6" s="30" customFormat="1" ht="18.75" x14ac:dyDescent="0.3">
      <c r="A34" s="6"/>
      <c r="B34" s="2"/>
      <c r="C34" s="2"/>
      <c r="D34" s="3"/>
    </row>
    <row r="35" spans="1:6" ht="19.5" thickBot="1" x14ac:dyDescent="0.35">
      <c r="A35" s="1" t="s">
        <v>0</v>
      </c>
      <c r="B35" s="2"/>
      <c r="C35" s="2"/>
      <c r="D35" s="2"/>
      <c r="E35" s="3"/>
    </row>
    <row r="36" spans="1:6" ht="15" thickBot="1" x14ac:dyDescent="0.35">
      <c r="A36" s="162" t="s">
        <v>1</v>
      </c>
      <c r="B36" s="162" t="s">
        <v>2</v>
      </c>
      <c r="C36" s="164" t="s">
        <v>3</v>
      </c>
      <c r="D36" s="165"/>
      <c r="E36" s="162" t="s">
        <v>4</v>
      </c>
      <c r="F36" s="162" t="s">
        <v>5</v>
      </c>
    </row>
    <row r="37" spans="1:6" ht="15" thickBot="1" x14ac:dyDescent="0.35">
      <c r="A37" s="163"/>
      <c r="B37" s="163"/>
      <c r="C37" s="129" t="s">
        <v>6</v>
      </c>
      <c r="D37" s="130" t="s">
        <v>7</v>
      </c>
      <c r="E37" s="163"/>
      <c r="F37" s="163"/>
    </row>
    <row r="38" spans="1:6" ht="13.5" thickBot="1" x14ac:dyDescent="0.25">
      <c r="A38" s="131" t="s">
        <v>8</v>
      </c>
      <c r="B38" s="132">
        <v>0</v>
      </c>
      <c r="C38" s="133">
        <v>0</v>
      </c>
      <c r="D38" s="133">
        <v>0</v>
      </c>
      <c r="E38" s="134">
        <f>B38*C38/100</f>
        <v>0</v>
      </c>
      <c r="F38" s="134">
        <f>B38*D38/100</f>
        <v>0</v>
      </c>
    </row>
    <row r="39" spans="1:6" ht="13.5" thickBot="1" x14ac:dyDescent="0.25">
      <c r="A39" s="131" t="s">
        <v>9</v>
      </c>
      <c r="B39" s="135">
        <v>0</v>
      </c>
      <c r="C39" s="133">
        <v>0</v>
      </c>
      <c r="D39" s="133">
        <v>0</v>
      </c>
      <c r="E39" s="134">
        <f>B39*C39/100</f>
        <v>0</v>
      </c>
      <c r="F39" s="134">
        <f>B39*D39/100</f>
        <v>0</v>
      </c>
    </row>
    <row r="40" spans="1:6" ht="13.5" thickBot="1" x14ac:dyDescent="0.25">
      <c r="A40" s="131" t="s">
        <v>10</v>
      </c>
      <c r="B40" s="135">
        <v>0</v>
      </c>
      <c r="C40" s="133">
        <v>0</v>
      </c>
      <c r="D40" s="133">
        <v>0</v>
      </c>
      <c r="E40" s="134">
        <f t="shared" ref="E40:E47" si="1">B40*C40/100</f>
        <v>0</v>
      </c>
      <c r="F40" s="134">
        <f t="shared" ref="F40:F47" si="2">B40*D40/100</f>
        <v>0</v>
      </c>
    </row>
    <row r="41" spans="1:6" ht="13.5" thickBot="1" x14ac:dyDescent="0.25">
      <c r="A41" s="131" t="s">
        <v>11</v>
      </c>
      <c r="B41" s="135">
        <v>0</v>
      </c>
      <c r="C41" s="133">
        <v>0</v>
      </c>
      <c r="D41" s="133">
        <v>0</v>
      </c>
      <c r="E41" s="134">
        <f t="shared" si="1"/>
        <v>0</v>
      </c>
      <c r="F41" s="134">
        <f t="shared" si="2"/>
        <v>0</v>
      </c>
    </row>
    <row r="42" spans="1:6" ht="13.5" thickBot="1" x14ac:dyDescent="0.25">
      <c r="A42" s="131" t="s">
        <v>12</v>
      </c>
      <c r="B42" s="135">
        <v>0</v>
      </c>
      <c r="C42" s="133">
        <v>0</v>
      </c>
      <c r="D42" s="133">
        <v>0</v>
      </c>
      <c r="E42" s="134">
        <f t="shared" si="1"/>
        <v>0</v>
      </c>
      <c r="F42" s="134">
        <f t="shared" si="2"/>
        <v>0</v>
      </c>
    </row>
    <row r="43" spans="1:6" ht="13.5" thickBot="1" x14ac:dyDescent="0.25">
      <c r="A43" s="131" t="s">
        <v>13</v>
      </c>
      <c r="B43" s="135">
        <v>0</v>
      </c>
      <c r="C43" s="133">
        <v>0</v>
      </c>
      <c r="D43" s="133">
        <v>0</v>
      </c>
      <c r="E43" s="134">
        <f t="shared" si="1"/>
        <v>0</v>
      </c>
      <c r="F43" s="134">
        <f t="shared" si="2"/>
        <v>0</v>
      </c>
    </row>
    <row r="44" spans="1:6" ht="13.5" thickBot="1" x14ac:dyDescent="0.25">
      <c r="A44" s="131" t="s">
        <v>14</v>
      </c>
      <c r="B44" s="135">
        <v>0</v>
      </c>
      <c r="C44" s="133">
        <v>0</v>
      </c>
      <c r="D44" s="133">
        <v>0</v>
      </c>
      <c r="E44" s="134">
        <f t="shared" si="1"/>
        <v>0</v>
      </c>
      <c r="F44" s="134">
        <f t="shared" si="2"/>
        <v>0</v>
      </c>
    </row>
    <row r="45" spans="1:6" ht="13.5" thickBot="1" x14ac:dyDescent="0.25">
      <c r="A45" s="131" t="s">
        <v>15</v>
      </c>
      <c r="B45" s="136">
        <f>D55</f>
        <v>0</v>
      </c>
      <c r="C45" s="133">
        <v>0</v>
      </c>
      <c r="D45" s="133">
        <v>0</v>
      </c>
      <c r="E45" s="134">
        <f t="shared" si="1"/>
        <v>0</v>
      </c>
      <c r="F45" s="134">
        <f t="shared" si="2"/>
        <v>0</v>
      </c>
    </row>
    <row r="46" spans="1:6" ht="13.5" thickBot="1" x14ac:dyDescent="0.25">
      <c r="A46" s="131" t="s">
        <v>16</v>
      </c>
      <c r="B46" s="135">
        <v>0</v>
      </c>
      <c r="C46" s="133">
        <v>0</v>
      </c>
      <c r="D46" s="133">
        <v>0</v>
      </c>
      <c r="E46" s="134">
        <f t="shared" si="1"/>
        <v>0</v>
      </c>
      <c r="F46" s="134">
        <f t="shared" si="2"/>
        <v>0</v>
      </c>
    </row>
    <row r="47" spans="1:6" ht="13.5" thickBot="1" x14ac:dyDescent="0.25">
      <c r="A47" s="131" t="s">
        <v>17</v>
      </c>
      <c r="B47" s="135">
        <v>0</v>
      </c>
      <c r="C47" s="133">
        <v>0</v>
      </c>
      <c r="D47" s="133">
        <v>0</v>
      </c>
      <c r="E47" s="134">
        <f t="shared" si="1"/>
        <v>0</v>
      </c>
      <c r="F47" s="134">
        <f t="shared" si="2"/>
        <v>0</v>
      </c>
    </row>
    <row r="48" spans="1:6" ht="13.5" thickBot="1" x14ac:dyDescent="0.25">
      <c r="A48" s="137" t="s">
        <v>18</v>
      </c>
      <c r="B48" s="138">
        <f>SUM(B38:B47)</f>
        <v>0</v>
      </c>
      <c r="C48" s="139"/>
      <c r="D48" s="139"/>
      <c r="E48" s="138">
        <f>SUM(E38:E47)</f>
        <v>0</v>
      </c>
      <c r="F48" s="138">
        <f>SUM(F38:F47)</f>
        <v>0</v>
      </c>
    </row>
    <row r="49" spans="1:6" ht="19.5" thickBot="1" x14ac:dyDescent="0.35">
      <c r="A49" s="6"/>
      <c r="B49" s="2"/>
      <c r="C49" s="2"/>
      <c r="D49" s="2"/>
      <c r="E49" s="3"/>
    </row>
    <row r="50" spans="1:6" ht="19.5" thickBot="1" x14ac:dyDescent="0.35">
      <c r="A50" s="171" t="s">
        <v>19</v>
      </c>
      <c r="B50" s="173"/>
      <c r="C50" s="173"/>
      <c r="D50" s="173"/>
      <c r="E50" s="172"/>
    </row>
    <row r="51" spans="1:6" ht="19.5" thickBot="1" x14ac:dyDescent="0.35">
      <c r="A51" s="7" t="s">
        <v>20</v>
      </c>
      <c r="B51" s="8" t="s">
        <v>21</v>
      </c>
      <c r="C51" s="8" t="s">
        <v>22</v>
      </c>
      <c r="D51" s="171" t="s">
        <v>23</v>
      </c>
      <c r="E51" s="172"/>
    </row>
    <row r="52" spans="1:6" ht="15.75" thickBot="1" x14ac:dyDescent="0.3">
      <c r="A52" s="9" t="s">
        <v>24</v>
      </c>
      <c r="B52" s="10">
        <v>0</v>
      </c>
      <c r="C52" s="11">
        <v>0</v>
      </c>
      <c r="D52" s="159">
        <f>C52*12*B52</f>
        <v>0</v>
      </c>
      <c r="E52" s="160"/>
    </row>
    <row r="53" spans="1:6" ht="15.75" thickBot="1" x14ac:dyDescent="0.3">
      <c r="A53" s="12"/>
      <c r="B53" s="13"/>
      <c r="C53" s="14"/>
      <c r="D53" s="159">
        <f>C53*12*B53</f>
        <v>0</v>
      </c>
      <c r="E53" s="160"/>
    </row>
    <row r="54" spans="1:6" ht="15.75" thickBot="1" x14ac:dyDescent="0.3">
      <c r="A54" s="12"/>
      <c r="B54" s="13"/>
      <c r="C54" s="15"/>
      <c r="D54" s="159">
        <f>C54*12*B54</f>
        <v>0</v>
      </c>
      <c r="E54" s="161"/>
    </row>
    <row r="55" spans="1:6" ht="19.5" thickBot="1" x14ac:dyDescent="0.35">
      <c r="A55" s="16" t="s">
        <v>25</v>
      </c>
      <c r="B55" s="17"/>
      <c r="C55" s="18"/>
      <c r="D55" s="177">
        <f>SUM(D52:E54)</f>
        <v>0</v>
      </c>
      <c r="E55" s="178"/>
    </row>
    <row r="56" spans="1:6" ht="13.5" thickBot="1" x14ac:dyDescent="0.25"/>
    <row r="57" spans="1:6" ht="13.5" thickBot="1" x14ac:dyDescent="0.25">
      <c r="A57" s="140" t="s">
        <v>44</v>
      </c>
      <c r="B57" s="141"/>
      <c r="C57" s="141"/>
      <c r="D57" s="141"/>
      <c r="E57" s="141"/>
      <c r="F57" s="142"/>
    </row>
    <row r="58" spans="1:6" ht="13.5" thickBot="1" x14ac:dyDescent="0.25">
      <c r="A58" s="89" t="s">
        <v>45</v>
      </c>
      <c r="B58" s="90" t="s">
        <v>46</v>
      </c>
      <c r="C58" s="90" t="s">
        <v>47</v>
      </c>
      <c r="D58" s="90" t="s">
        <v>48</v>
      </c>
      <c r="E58" s="90" t="s">
        <v>49</v>
      </c>
      <c r="F58" s="90" t="s">
        <v>50</v>
      </c>
    </row>
    <row r="59" spans="1:6" ht="13.5" thickBot="1" x14ac:dyDescent="0.25">
      <c r="A59" s="85" t="s">
        <v>8</v>
      </c>
      <c r="B59" s="86">
        <v>0</v>
      </c>
      <c r="C59" s="91">
        <f>B59*1.4</f>
        <v>0</v>
      </c>
      <c r="D59" s="91">
        <f>C59*1.4</f>
        <v>0</v>
      </c>
      <c r="E59" s="91">
        <f>D59*1.4</f>
        <v>0</v>
      </c>
      <c r="F59" s="91">
        <f>E59*1.4</f>
        <v>0</v>
      </c>
    </row>
    <row r="60" spans="1:6" ht="13.5" thickBot="1" x14ac:dyDescent="0.25">
      <c r="A60" s="85" t="s">
        <v>9</v>
      </c>
      <c r="B60" s="87">
        <v>0</v>
      </c>
      <c r="C60" s="91">
        <f t="shared" ref="C60:F68" si="3">B60*1.5</f>
        <v>0</v>
      </c>
      <c r="D60" s="91">
        <f t="shared" si="3"/>
        <v>0</v>
      </c>
      <c r="E60" s="91">
        <f t="shared" si="3"/>
        <v>0</v>
      </c>
      <c r="F60" s="91">
        <f t="shared" si="3"/>
        <v>0</v>
      </c>
    </row>
    <row r="61" spans="1:6" ht="13.5" thickBot="1" x14ac:dyDescent="0.25">
      <c r="A61" s="85" t="s">
        <v>10</v>
      </c>
      <c r="B61" s="87">
        <v>0</v>
      </c>
      <c r="C61" s="91">
        <f t="shared" si="3"/>
        <v>0</v>
      </c>
      <c r="D61" s="91">
        <f t="shared" si="3"/>
        <v>0</v>
      </c>
      <c r="E61" s="91">
        <f t="shared" si="3"/>
        <v>0</v>
      </c>
      <c r="F61" s="91">
        <f t="shared" si="3"/>
        <v>0</v>
      </c>
    </row>
    <row r="62" spans="1:6" ht="13.5" thickBot="1" x14ac:dyDescent="0.25">
      <c r="A62" s="85" t="s">
        <v>11</v>
      </c>
      <c r="B62" s="87">
        <v>0</v>
      </c>
      <c r="C62" s="91">
        <f t="shared" si="3"/>
        <v>0</v>
      </c>
      <c r="D62" s="91">
        <f t="shared" si="3"/>
        <v>0</v>
      </c>
      <c r="E62" s="91">
        <f t="shared" si="3"/>
        <v>0</v>
      </c>
      <c r="F62" s="91">
        <f t="shared" si="3"/>
        <v>0</v>
      </c>
    </row>
    <row r="63" spans="1:6" ht="13.5" thickBot="1" x14ac:dyDescent="0.25">
      <c r="A63" s="85" t="s">
        <v>12</v>
      </c>
      <c r="B63" s="87">
        <v>0</v>
      </c>
      <c r="C63" s="91">
        <f t="shared" si="3"/>
        <v>0</v>
      </c>
      <c r="D63" s="91">
        <f t="shared" si="3"/>
        <v>0</v>
      </c>
      <c r="E63" s="91">
        <f t="shared" si="3"/>
        <v>0</v>
      </c>
      <c r="F63" s="91">
        <f t="shared" si="3"/>
        <v>0</v>
      </c>
    </row>
    <row r="64" spans="1:6" ht="13.5" thickBot="1" x14ac:dyDescent="0.25">
      <c r="A64" s="85" t="s">
        <v>13</v>
      </c>
      <c r="B64" s="87">
        <v>0</v>
      </c>
      <c r="C64" s="91">
        <f t="shared" si="3"/>
        <v>0</v>
      </c>
      <c r="D64" s="91">
        <f t="shared" si="3"/>
        <v>0</v>
      </c>
      <c r="E64" s="91">
        <f t="shared" si="3"/>
        <v>0</v>
      </c>
      <c r="F64" s="91">
        <f t="shared" si="3"/>
        <v>0</v>
      </c>
    </row>
    <row r="65" spans="1:6" ht="13.5" thickBot="1" x14ac:dyDescent="0.25">
      <c r="A65" s="85" t="s">
        <v>14</v>
      </c>
      <c r="B65" s="87">
        <v>0</v>
      </c>
      <c r="C65" s="91">
        <f t="shared" si="3"/>
        <v>0</v>
      </c>
      <c r="D65" s="91">
        <f t="shared" si="3"/>
        <v>0</v>
      </c>
      <c r="E65" s="91">
        <f t="shared" si="3"/>
        <v>0</v>
      </c>
      <c r="F65" s="91">
        <f t="shared" si="3"/>
        <v>0</v>
      </c>
    </row>
    <row r="66" spans="1:6" ht="13.5" thickBot="1" x14ac:dyDescent="0.25">
      <c r="A66" s="85" t="s">
        <v>15</v>
      </c>
      <c r="B66" s="88">
        <f>D55</f>
        <v>0</v>
      </c>
      <c r="C66" s="91">
        <f t="shared" si="3"/>
        <v>0</v>
      </c>
      <c r="D66" s="91">
        <f t="shared" si="3"/>
        <v>0</v>
      </c>
      <c r="E66" s="91">
        <f t="shared" si="3"/>
        <v>0</v>
      </c>
      <c r="F66" s="91">
        <f t="shared" si="3"/>
        <v>0</v>
      </c>
    </row>
    <row r="67" spans="1:6" ht="13.5" thickBot="1" x14ac:dyDescent="0.25">
      <c r="A67" s="85" t="s">
        <v>16</v>
      </c>
      <c r="B67" s="87">
        <v>0</v>
      </c>
      <c r="C67" s="91">
        <f t="shared" si="3"/>
        <v>0</v>
      </c>
      <c r="D67" s="91">
        <f t="shared" si="3"/>
        <v>0</v>
      </c>
      <c r="E67" s="91">
        <f t="shared" si="3"/>
        <v>0</v>
      </c>
      <c r="F67" s="91">
        <f t="shared" si="3"/>
        <v>0</v>
      </c>
    </row>
    <row r="68" spans="1:6" ht="13.5" thickBot="1" x14ac:dyDescent="0.25">
      <c r="A68" s="85" t="s">
        <v>17</v>
      </c>
      <c r="B68" s="87">
        <v>0</v>
      </c>
      <c r="C68" s="91">
        <f t="shared" si="3"/>
        <v>0</v>
      </c>
      <c r="D68" s="91">
        <f t="shared" si="3"/>
        <v>0</v>
      </c>
      <c r="E68" s="91">
        <f t="shared" si="3"/>
        <v>0</v>
      </c>
      <c r="F68" s="91">
        <f t="shared" si="3"/>
        <v>0</v>
      </c>
    </row>
    <row r="69" spans="1:6" ht="13.5" thickBot="1" x14ac:dyDescent="0.25">
      <c r="A69" s="92" t="s">
        <v>18</v>
      </c>
      <c r="B69" s="93">
        <f>SUM(B59:B68)</f>
        <v>0</v>
      </c>
      <c r="C69" s="93">
        <f>SUM(C59:C68)</f>
        <v>0</v>
      </c>
      <c r="D69" s="93">
        <f>SUM(D59:D68)</f>
        <v>0</v>
      </c>
      <c r="E69" s="93">
        <f>SUM(E59:E68)</f>
        <v>0</v>
      </c>
      <c r="F69" s="93">
        <f>SUM(F59:F68)</f>
        <v>0</v>
      </c>
    </row>
    <row r="71" spans="1:6" ht="13.5" thickBot="1" x14ac:dyDescent="0.25"/>
    <row r="72" spans="1:6" ht="15.75" thickBot="1" x14ac:dyDescent="0.3">
      <c r="A72" s="166" t="s">
        <v>51</v>
      </c>
      <c r="B72" s="167"/>
      <c r="C72" s="167"/>
      <c r="D72" s="167"/>
      <c r="E72" s="168"/>
    </row>
    <row r="73" spans="1:6" ht="45.75" thickBot="1" x14ac:dyDescent="0.25">
      <c r="A73" s="169" t="s">
        <v>52</v>
      </c>
      <c r="B73" s="170"/>
      <c r="C73" s="96" t="s">
        <v>53</v>
      </c>
      <c r="D73" s="96" t="s">
        <v>54</v>
      </c>
      <c r="E73" s="97" t="s">
        <v>55</v>
      </c>
    </row>
    <row r="74" spans="1:6" ht="15.75" thickBot="1" x14ac:dyDescent="0.3">
      <c r="A74" s="145" t="s">
        <v>8</v>
      </c>
      <c r="B74" s="146"/>
      <c r="C74" s="4">
        <v>0</v>
      </c>
      <c r="D74" s="156" t="s">
        <v>56</v>
      </c>
      <c r="E74" s="43">
        <f>C74/12</f>
        <v>0</v>
      </c>
    </row>
    <row r="75" spans="1:6" ht="15.75" thickBot="1" x14ac:dyDescent="0.3">
      <c r="A75" s="41" t="s">
        <v>9</v>
      </c>
      <c r="B75" s="42"/>
      <c r="C75" s="5">
        <v>0</v>
      </c>
      <c r="D75" s="157"/>
      <c r="E75" s="43">
        <f>C75/12</f>
        <v>0</v>
      </c>
    </row>
    <row r="76" spans="1:6" ht="15.75" thickBot="1" x14ac:dyDescent="0.3">
      <c r="A76" s="150" t="s">
        <v>10</v>
      </c>
      <c r="B76" s="151"/>
      <c r="C76" s="5">
        <v>0</v>
      </c>
      <c r="D76" s="157"/>
      <c r="E76" s="43">
        <f t="shared" ref="E76:E83" si="4">C76/12</f>
        <v>0</v>
      </c>
    </row>
    <row r="77" spans="1:6" ht="15.75" thickBot="1" x14ac:dyDescent="0.3">
      <c r="A77" s="150" t="s">
        <v>57</v>
      </c>
      <c r="B77" s="151"/>
      <c r="C77" s="5">
        <v>0</v>
      </c>
      <c r="D77" s="157"/>
      <c r="E77" s="43">
        <f t="shared" si="4"/>
        <v>0</v>
      </c>
    </row>
    <row r="78" spans="1:6" ht="15.75" thickBot="1" x14ac:dyDescent="0.3">
      <c r="A78" s="44" t="s">
        <v>12</v>
      </c>
      <c r="B78" s="45"/>
      <c r="C78" s="5">
        <v>0</v>
      </c>
      <c r="D78" s="157"/>
      <c r="E78" s="43">
        <f t="shared" si="4"/>
        <v>0</v>
      </c>
    </row>
    <row r="79" spans="1:6" ht="15.75" thickBot="1" x14ac:dyDescent="0.3">
      <c r="A79" s="145" t="s">
        <v>13</v>
      </c>
      <c r="B79" s="146"/>
      <c r="C79" s="5">
        <v>0</v>
      </c>
      <c r="D79" s="157"/>
      <c r="E79" s="43">
        <f t="shared" si="4"/>
        <v>0</v>
      </c>
    </row>
    <row r="80" spans="1:6" ht="15.75" thickBot="1" x14ac:dyDescent="0.3">
      <c r="A80" s="145" t="s">
        <v>14</v>
      </c>
      <c r="B80" s="146"/>
      <c r="C80" s="5">
        <v>0</v>
      </c>
      <c r="D80" s="157"/>
      <c r="E80" s="43">
        <f t="shared" si="4"/>
        <v>0</v>
      </c>
    </row>
    <row r="81" spans="1:6" ht="15.75" thickBot="1" x14ac:dyDescent="0.3">
      <c r="A81" s="145" t="s">
        <v>24</v>
      </c>
      <c r="B81" s="146"/>
      <c r="C81" s="46">
        <v>0</v>
      </c>
      <c r="D81" s="157"/>
      <c r="E81" s="43">
        <f t="shared" si="4"/>
        <v>0</v>
      </c>
    </row>
    <row r="82" spans="1:6" ht="15.75" thickBot="1" x14ac:dyDescent="0.3">
      <c r="A82" s="150" t="s">
        <v>16</v>
      </c>
      <c r="B82" s="151"/>
      <c r="C82" s="5">
        <v>0</v>
      </c>
      <c r="D82" s="157"/>
      <c r="E82" s="43">
        <f t="shared" si="4"/>
        <v>0</v>
      </c>
    </row>
    <row r="83" spans="1:6" ht="15.75" thickBot="1" x14ac:dyDescent="0.3">
      <c r="A83" s="150" t="s">
        <v>17</v>
      </c>
      <c r="B83" s="151"/>
      <c r="C83" s="5">
        <v>0</v>
      </c>
      <c r="D83" s="157"/>
      <c r="E83" s="43">
        <f t="shared" si="4"/>
        <v>0</v>
      </c>
    </row>
    <row r="84" spans="1:6" ht="15.75" thickBot="1" x14ac:dyDescent="0.3">
      <c r="A84" s="94" t="s">
        <v>58</v>
      </c>
      <c r="B84" s="95"/>
      <c r="C84" s="98">
        <f>SUM(C74:C83)</f>
        <v>0</v>
      </c>
      <c r="D84" s="158"/>
      <c r="E84" s="98">
        <f>SUM(E74:E83)</f>
        <v>0</v>
      </c>
    </row>
    <row r="85" spans="1:6" ht="19.5" thickBot="1" x14ac:dyDescent="0.35">
      <c r="A85" s="6"/>
      <c r="B85" s="2"/>
      <c r="C85" s="2"/>
      <c r="D85" s="2"/>
      <c r="E85" s="3"/>
    </row>
    <row r="86" spans="1:6" ht="19.5" thickBot="1" x14ac:dyDescent="0.35">
      <c r="A86" s="152" t="s">
        <v>59</v>
      </c>
      <c r="B86" s="153"/>
    </row>
    <row r="87" spans="1:6" ht="18.75" customHeight="1" thickBot="1" x14ac:dyDescent="0.35">
      <c r="A87" s="154" t="s">
        <v>29</v>
      </c>
      <c r="B87" s="155"/>
    </row>
    <row r="88" spans="1:6" ht="15" x14ac:dyDescent="0.25">
      <c r="A88" s="47" t="s">
        <v>60</v>
      </c>
      <c r="B88" s="48">
        <f>B12</f>
        <v>0</v>
      </c>
    </row>
    <row r="89" spans="1:6" ht="15" x14ac:dyDescent="0.25">
      <c r="A89" s="49" t="s">
        <v>61</v>
      </c>
      <c r="B89" s="50">
        <f>E84</f>
        <v>0</v>
      </c>
    </row>
    <row r="90" spans="1:6" ht="16.5" thickBot="1" x14ac:dyDescent="0.3">
      <c r="A90" s="51" t="s">
        <v>62</v>
      </c>
      <c r="B90" s="52">
        <f>SUM(B88:B89)</f>
        <v>0</v>
      </c>
    </row>
    <row r="92" spans="1:6" ht="13.5" x14ac:dyDescent="0.2">
      <c r="A92" s="99" t="s">
        <v>63</v>
      </c>
      <c r="B92" s="100"/>
      <c r="C92" s="101"/>
      <c r="D92" s="101"/>
      <c r="E92" s="101"/>
      <c r="F92" s="101"/>
    </row>
    <row r="93" spans="1:6" x14ac:dyDescent="0.2">
      <c r="A93" s="102" t="s">
        <v>64</v>
      </c>
      <c r="B93" s="103" t="s">
        <v>66</v>
      </c>
      <c r="C93" s="103" t="s">
        <v>67</v>
      </c>
      <c r="D93" s="103" t="s">
        <v>68</v>
      </c>
      <c r="E93" s="103" t="s">
        <v>69</v>
      </c>
      <c r="F93" s="103" t="s">
        <v>70</v>
      </c>
    </row>
    <row r="94" spans="1:6" x14ac:dyDescent="0.2">
      <c r="A94" s="104" t="s">
        <v>65</v>
      </c>
      <c r="B94" s="105"/>
      <c r="C94" s="105"/>
      <c r="D94" s="105"/>
      <c r="E94" s="105"/>
      <c r="F94" s="105"/>
    </row>
    <row r="95" spans="1:6" x14ac:dyDescent="0.2">
      <c r="A95" s="106" t="s">
        <v>71</v>
      </c>
      <c r="B95" s="107">
        <v>0</v>
      </c>
      <c r="C95" s="107">
        <v>0</v>
      </c>
      <c r="D95" s="107">
        <v>0</v>
      </c>
      <c r="E95" s="107">
        <v>0</v>
      </c>
      <c r="F95" s="108">
        <v>0</v>
      </c>
    </row>
    <row r="96" spans="1:6" x14ac:dyDescent="0.2">
      <c r="A96" s="109" t="s">
        <v>72</v>
      </c>
      <c r="B96" s="110">
        <f>B90</f>
        <v>0</v>
      </c>
      <c r="C96" s="111">
        <v>0</v>
      </c>
      <c r="D96" s="111">
        <v>0</v>
      </c>
      <c r="E96" s="111">
        <v>0</v>
      </c>
      <c r="F96" s="112">
        <v>0</v>
      </c>
    </row>
    <row r="97" spans="1:6" x14ac:dyDescent="0.2">
      <c r="A97" s="109" t="s">
        <v>73</v>
      </c>
      <c r="B97" s="110">
        <f>B118</f>
        <v>0</v>
      </c>
      <c r="C97" s="110">
        <f>C118</f>
        <v>0</v>
      </c>
      <c r="D97" s="110">
        <f>D118</f>
        <v>0</v>
      </c>
      <c r="E97" s="110">
        <f>E118</f>
        <v>0</v>
      </c>
      <c r="F97" s="110">
        <f>F118</f>
        <v>0</v>
      </c>
    </row>
    <row r="98" spans="1:6" x14ac:dyDescent="0.2">
      <c r="A98" s="113" t="s">
        <v>74</v>
      </c>
      <c r="B98" s="111">
        <v>0</v>
      </c>
      <c r="C98" s="110">
        <f>B108</f>
        <v>0</v>
      </c>
      <c r="D98" s="110">
        <f>C108</f>
        <v>0</v>
      </c>
      <c r="E98" s="110">
        <f>D108</f>
        <v>0</v>
      </c>
      <c r="F98" s="114">
        <f>E108</f>
        <v>0</v>
      </c>
    </row>
    <row r="99" spans="1:6" x14ac:dyDescent="0.2">
      <c r="A99" s="113" t="s">
        <v>75</v>
      </c>
      <c r="B99" s="115">
        <v>2000</v>
      </c>
      <c r="C99" s="115">
        <f>B99*1.5</f>
        <v>3000</v>
      </c>
      <c r="D99" s="115">
        <f>C99*1.5</f>
        <v>4500</v>
      </c>
      <c r="E99" s="115">
        <f>D99*1.5</f>
        <v>6750</v>
      </c>
      <c r="F99" s="115">
        <f>E99*1.5</f>
        <v>10125</v>
      </c>
    </row>
    <row r="100" spans="1:6" x14ac:dyDescent="0.2">
      <c r="A100" s="116" t="s">
        <v>76</v>
      </c>
      <c r="B100" s="117">
        <f>B95+B96+B97+B98</f>
        <v>0</v>
      </c>
      <c r="C100" s="117">
        <f>C95+C96+C97+C98</f>
        <v>0</v>
      </c>
      <c r="D100" s="117">
        <f>D95+D96+D97+D98</f>
        <v>0</v>
      </c>
      <c r="E100" s="117">
        <f>E95+E96+E97+E98</f>
        <v>0</v>
      </c>
      <c r="F100" s="118">
        <f>F95+F96+F97+F98</f>
        <v>0</v>
      </c>
    </row>
    <row r="101" spans="1:6" x14ac:dyDescent="0.2">
      <c r="A101" s="104" t="s">
        <v>77</v>
      </c>
      <c r="B101" s="119"/>
      <c r="C101" s="119"/>
      <c r="D101" s="119"/>
      <c r="E101" s="119"/>
      <c r="F101" s="119"/>
    </row>
    <row r="102" spans="1:6" x14ac:dyDescent="0.2">
      <c r="A102" s="106" t="s">
        <v>78</v>
      </c>
      <c r="B102" s="120">
        <f>B88</f>
        <v>0</v>
      </c>
      <c r="C102" s="107">
        <v>0</v>
      </c>
      <c r="D102" s="107">
        <v>0</v>
      </c>
      <c r="E102" s="107">
        <v>0</v>
      </c>
      <c r="F102" s="108">
        <v>0</v>
      </c>
    </row>
    <row r="103" spans="1:6" x14ac:dyDescent="0.2">
      <c r="A103" s="109" t="s">
        <v>79</v>
      </c>
      <c r="B103" s="110">
        <f>B89</f>
        <v>0</v>
      </c>
      <c r="C103" s="111">
        <v>0</v>
      </c>
      <c r="D103" s="111">
        <v>0</v>
      </c>
      <c r="E103" s="111">
        <v>0</v>
      </c>
      <c r="F103" s="112">
        <v>0</v>
      </c>
    </row>
    <row r="104" spans="1:6" ht="13.5" thickBot="1" x14ac:dyDescent="0.25">
      <c r="A104" s="121" t="s">
        <v>80</v>
      </c>
      <c r="B104" s="115"/>
      <c r="C104" s="115"/>
      <c r="D104" s="115"/>
      <c r="E104" s="115"/>
      <c r="F104" s="115"/>
    </row>
    <row r="105" spans="1:6" ht="13.5" thickBot="1" x14ac:dyDescent="0.25">
      <c r="A105" s="121" t="s">
        <v>81</v>
      </c>
      <c r="B105" s="115"/>
      <c r="C105" s="115"/>
      <c r="D105" s="115"/>
      <c r="E105" s="115"/>
      <c r="F105" s="115"/>
    </row>
    <row r="106" spans="1:6" ht="13.5" thickBot="1" x14ac:dyDescent="0.25">
      <c r="A106" s="121" t="s">
        <v>82</v>
      </c>
      <c r="B106" s="111">
        <f>B104+B105</f>
        <v>0</v>
      </c>
      <c r="C106" s="111">
        <f>C104+C105</f>
        <v>0</v>
      </c>
      <c r="D106" s="111">
        <f>D104+D105</f>
        <v>0</v>
      </c>
      <c r="E106" s="111">
        <f>E104+E105</f>
        <v>0</v>
      </c>
      <c r="F106" s="111">
        <f>F104+F105</f>
        <v>0</v>
      </c>
    </row>
    <row r="107" spans="1:6" x14ac:dyDescent="0.2">
      <c r="A107" s="122" t="s">
        <v>83</v>
      </c>
      <c r="B107" s="117">
        <f>B102+B103+B106</f>
        <v>0</v>
      </c>
      <c r="C107" s="117">
        <f>C102+C103+C106</f>
        <v>0</v>
      </c>
      <c r="D107" s="117">
        <f>D102+D103+D106</f>
        <v>0</v>
      </c>
      <c r="E107" s="117">
        <f>E102+E103+E106</f>
        <v>0</v>
      </c>
      <c r="F107" s="117">
        <f>F102+F103+F106</f>
        <v>0</v>
      </c>
    </row>
    <row r="108" spans="1:6" ht="13.5" thickBot="1" x14ac:dyDescent="0.25">
      <c r="A108" s="123" t="s">
        <v>84</v>
      </c>
      <c r="B108" s="124">
        <f>B100-B107</f>
        <v>0</v>
      </c>
      <c r="C108" s="124">
        <f>C100-C107</f>
        <v>0</v>
      </c>
      <c r="D108" s="124">
        <f>D100-D107</f>
        <v>0</v>
      </c>
      <c r="E108" s="124">
        <f>E100-E107</f>
        <v>0</v>
      </c>
      <c r="F108" s="125">
        <f>F100-F107</f>
        <v>0</v>
      </c>
    </row>
    <row r="110" spans="1:6" ht="16.5" thickBot="1" x14ac:dyDescent="0.3">
      <c r="A110" s="53" t="s">
        <v>85</v>
      </c>
      <c r="B110" s="54"/>
    </row>
    <row r="111" spans="1:6" ht="13.5" thickBot="1" x14ac:dyDescent="0.25">
      <c r="A111" s="140" t="s">
        <v>86</v>
      </c>
      <c r="B111" s="141"/>
      <c r="C111" s="141"/>
      <c r="D111" s="141"/>
      <c r="E111" s="141"/>
      <c r="F111" s="142"/>
    </row>
    <row r="112" spans="1:6" ht="13.5" thickBot="1" x14ac:dyDescent="0.25">
      <c r="A112" s="143" t="s">
        <v>87</v>
      </c>
      <c r="B112" s="140" t="s">
        <v>88</v>
      </c>
      <c r="C112" s="141"/>
      <c r="D112" s="141"/>
      <c r="E112" s="141"/>
      <c r="F112" s="142"/>
    </row>
    <row r="113" spans="1:6" ht="13.5" thickBot="1" x14ac:dyDescent="0.25">
      <c r="A113" s="144"/>
      <c r="B113" s="89">
        <v>1</v>
      </c>
      <c r="C113" s="90">
        <v>2</v>
      </c>
      <c r="D113" s="90">
        <v>3</v>
      </c>
      <c r="E113" s="90">
        <v>4</v>
      </c>
      <c r="F113" s="90">
        <v>5</v>
      </c>
    </row>
    <row r="114" spans="1:6" ht="13.5" thickBot="1" x14ac:dyDescent="0.25">
      <c r="A114" s="85" t="s">
        <v>111</v>
      </c>
      <c r="B114" s="126">
        <v>0</v>
      </c>
      <c r="C114" s="126">
        <v>0</v>
      </c>
      <c r="D114" s="126">
        <v>0</v>
      </c>
      <c r="E114" s="126">
        <v>0</v>
      </c>
      <c r="F114" s="126">
        <f>E114*1.5</f>
        <v>0</v>
      </c>
    </row>
    <row r="115" spans="1:6" ht="13.5" thickBot="1" x14ac:dyDescent="0.25">
      <c r="A115" s="85" t="s">
        <v>112</v>
      </c>
      <c r="B115" s="126">
        <v>0</v>
      </c>
      <c r="C115" s="126">
        <v>0</v>
      </c>
      <c r="D115" s="126">
        <v>0</v>
      </c>
      <c r="E115" s="126">
        <f>D115*1.5</f>
        <v>0</v>
      </c>
      <c r="F115" s="126">
        <f>E115*1.5</f>
        <v>0</v>
      </c>
    </row>
    <row r="116" spans="1:6" ht="13.5" thickBot="1" x14ac:dyDescent="0.25">
      <c r="A116" s="92" t="s">
        <v>89</v>
      </c>
      <c r="B116" s="93">
        <f>SUM(B114:B115)</f>
        <v>0</v>
      </c>
      <c r="C116" s="93">
        <f>SUM(C114:C115)</f>
        <v>0</v>
      </c>
      <c r="D116" s="93">
        <f>SUM(D114:D115)</f>
        <v>0</v>
      </c>
      <c r="E116" s="93">
        <f>SUM(E114:E115)</f>
        <v>0</v>
      </c>
      <c r="F116" s="93">
        <f>SUM(F114:F115)</f>
        <v>0</v>
      </c>
    </row>
    <row r="117" spans="1:6" ht="13.5" thickBot="1" x14ac:dyDescent="0.25">
      <c r="A117" s="92" t="s">
        <v>90</v>
      </c>
      <c r="B117" s="93">
        <f>B69</f>
        <v>0</v>
      </c>
      <c r="C117" s="93">
        <f>C69</f>
        <v>0</v>
      </c>
      <c r="D117" s="93">
        <f>D69</f>
        <v>0</v>
      </c>
      <c r="E117" s="93">
        <f>E69</f>
        <v>0</v>
      </c>
      <c r="F117" s="93">
        <f>F69</f>
        <v>0</v>
      </c>
    </row>
    <row r="118" spans="1:6" ht="13.5" thickBot="1" x14ac:dyDescent="0.25">
      <c r="A118" s="92" t="s">
        <v>91</v>
      </c>
      <c r="B118" s="93">
        <f>B116-B117</f>
        <v>0</v>
      </c>
      <c r="C118" s="93">
        <f>C116-C117</f>
        <v>0</v>
      </c>
      <c r="D118" s="93">
        <f>D116-D117</f>
        <v>0</v>
      </c>
      <c r="E118" s="93">
        <f>E116-E117</f>
        <v>0</v>
      </c>
      <c r="F118" s="93">
        <f>F116-F117</f>
        <v>0</v>
      </c>
    </row>
    <row r="119" spans="1:6" ht="15" x14ac:dyDescent="0.25">
      <c r="A119" s="57"/>
      <c r="B119" s="58"/>
      <c r="C119" s="58"/>
      <c r="D119" s="58"/>
      <c r="E119" s="58"/>
      <c r="F119" s="58"/>
    </row>
    <row r="120" spans="1:6" ht="15" x14ac:dyDescent="0.25">
      <c r="A120" s="57"/>
      <c r="B120" s="58"/>
      <c r="C120" s="58"/>
      <c r="D120" s="58"/>
      <c r="E120" s="58"/>
      <c r="F120" s="58"/>
    </row>
    <row r="121" spans="1:6" ht="15.75" x14ac:dyDescent="0.2">
      <c r="A121" s="53" t="s">
        <v>92</v>
      </c>
      <c r="B121" s="59"/>
      <c r="C121" s="59"/>
      <c r="D121" s="59"/>
      <c r="E121" s="59"/>
      <c r="F121" s="59"/>
    </row>
    <row r="122" spans="1:6" ht="15.75" x14ac:dyDescent="0.2">
      <c r="A122" s="53" t="s">
        <v>105</v>
      </c>
      <c r="B122" s="59"/>
      <c r="C122" s="59"/>
      <c r="D122" s="59"/>
      <c r="E122" s="59"/>
      <c r="F122" s="59"/>
    </row>
    <row r="123" spans="1:6" ht="15.75" x14ac:dyDescent="0.2">
      <c r="A123" s="75">
        <f>B116-F48</f>
        <v>0</v>
      </c>
      <c r="B123" s="78" t="s">
        <v>106</v>
      </c>
      <c r="C123" s="59"/>
      <c r="D123" s="59"/>
      <c r="E123" s="59"/>
      <c r="F123" s="59"/>
    </row>
    <row r="124" spans="1:6" ht="15.75" x14ac:dyDescent="0.2">
      <c r="A124" s="75"/>
      <c r="B124" s="78"/>
      <c r="C124" s="59"/>
      <c r="D124" s="59"/>
      <c r="E124" s="59"/>
      <c r="F124" s="59"/>
    </row>
    <row r="125" spans="1:6" ht="15.75" x14ac:dyDescent="0.2">
      <c r="A125" s="53" t="s">
        <v>107</v>
      </c>
      <c r="B125" s="59"/>
      <c r="C125" s="59"/>
      <c r="D125" s="59"/>
      <c r="E125" s="59"/>
      <c r="F125" s="59"/>
    </row>
    <row r="126" spans="1:6" ht="15.75" x14ac:dyDescent="0.2">
      <c r="A126" s="76" t="e">
        <f>(A123/B116)</f>
        <v>#DIV/0!</v>
      </c>
      <c r="B126" s="79" t="s">
        <v>109</v>
      </c>
      <c r="C126" s="59"/>
      <c r="D126" s="59"/>
      <c r="E126" s="59"/>
      <c r="F126" s="59"/>
    </row>
    <row r="127" spans="1:6" ht="15.75" x14ac:dyDescent="0.2">
      <c r="A127" s="76"/>
      <c r="B127" s="79"/>
      <c r="C127" s="59"/>
      <c r="D127" s="59"/>
      <c r="E127" s="59"/>
      <c r="F127" s="59"/>
    </row>
    <row r="128" spans="1:6" ht="15.75" x14ac:dyDescent="0.2">
      <c r="A128" s="53" t="s">
        <v>108</v>
      </c>
      <c r="B128" s="59"/>
      <c r="C128" s="59"/>
      <c r="D128" s="59"/>
      <c r="E128" s="59"/>
      <c r="F128" s="59"/>
    </row>
    <row r="129" spans="1:6" ht="15.75" x14ac:dyDescent="0.2">
      <c r="A129" s="77" t="e">
        <f>E48+((D23+D31)/5)/A126</f>
        <v>#DIV/0!</v>
      </c>
      <c r="B129" s="79" t="s">
        <v>110</v>
      </c>
      <c r="C129" s="59"/>
      <c r="D129" s="59"/>
      <c r="E129" s="59"/>
      <c r="F129" s="59"/>
    </row>
    <row r="130" spans="1:6" ht="15.75" x14ac:dyDescent="0.2">
      <c r="A130" s="53"/>
      <c r="B130" s="59"/>
      <c r="C130" s="59"/>
      <c r="D130" s="59"/>
      <c r="E130" s="59"/>
      <c r="F130" s="59"/>
    </row>
    <row r="132" spans="1:6" ht="20.25" thickBot="1" x14ac:dyDescent="0.4">
      <c r="A132" s="60" t="s">
        <v>93</v>
      </c>
    </row>
    <row r="133" spans="1:6" ht="18.75" x14ac:dyDescent="0.3">
      <c r="A133" s="147" t="s">
        <v>94</v>
      </c>
      <c r="B133" s="148"/>
      <c r="C133" s="149"/>
      <c r="D133" s="19"/>
    </row>
    <row r="134" spans="1:6" ht="18.75" x14ac:dyDescent="0.3">
      <c r="A134" s="61"/>
      <c r="B134" s="62" t="s">
        <v>95</v>
      </c>
      <c r="C134" s="63" t="s">
        <v>30</v>
      </c>
      <c r="D134" s="19"/>
    </row>
    <row r="135" spans="1:6" ht="15.75" x14ac:dyDescent="0.25">
      <c r="A135" s="64" t="s">
        <v>96</v>
      </c>
      <c r="B135" s="65"/>
      <c r="C135" s="66"/>
      <c r="D135" s="67"/>
    </row>
    <row r="136" spans="1:6" ht="15" x14ac:dyDescent="0.25">
      <c r="A136" s="55" t="s">
        <v>97</v>
      </c>
      <c r="B136" s="56">
        <f>B88</f>
        <v>0</v>
      </c>
      <c r="C136" s="68"/>
      <c r="D136" s="69"/>
    </row>
    <row r="137" spans="1:6" ht="15" x14ac:dyDescent="0.25">
      <c r="A137" s="55" t="s">
        <v>98</v>
      </c>
      <c r="B137" s="56">
        <f>B89</f>
        <v>0</v>
      </c>
      <c r="C137" s="68"/>
      <c r="D137" s="69"/>
    </row>
    <row r="138" spans="1:6" ht="15.75" x14ac:dyDescent="0.25">
      <c r="A138" s="70" t="s">
        <v>99</v>
      </c>
      <c r="B138" s="71">
        <f>B136+B137</f>
        <v>0</v>
      </c>
      <c r="C138" s="68"/>
      <c r="D138" s="69"/>
    </row>
    <row r="139" spans="1:6" ht="15" x14ac:dyDescent="0.25">
      <c r="A139" s="55" t="s">
        <v>100</v>
      </c>
      <c r="B139" s="65"/>
      <c r="C139" s="66"/>
      <c r="D139" s="67"/>
    </row>
    <row r="140" spans="1:6" ht="15" x14ac:dyDescent="0.25">
      <c r="A140" s="55" t="s">
        <v>101</v>
      </c>
      <c r="B140" s="56">
        <f>B138-B142-B143</f>
        <v>0</v>
      </c>
      <c r="C140" s="68"/>
      <c r="D140" s="69"/>
    </row>
    <row r="141" spans="1:6" ht="15" x14ac:dyDescent="0.25">
      <c r="A141" s="55"/>
      <c r="B141" s="56"/>
      <c r="C141" s="68"/>
      <c r="D141" s="69"/>
    </row>
    <row r="142" spans="1:6" ht="15" x14ac:dyDescent="0.25">
      <c r="A142" s="55" t="s">
        <v>113</v>
      </c>
      <c r="B142" s="127">
        <v>0</v>
      </c>
      <c r="C142" s="68"/>
      <c r="D142" s="69"/>
    </row>
    <row r="143" spans="1:6" ht="15" x14ac:dyDescent="0.25">
      <c r="A143" s="55" t="s">
        <v>102</v>
      </c>
      <c r="B143" s="128">
        <v>0</v>
      </c>
      <c r="C143" s="68"/>
      <c r="D143" s="69"/>
    </row>
    <row r="144" spans="1:6" ht="16.5" thickBot="1" x14ac:dyDescent="0.3">
      <c r="A144" s="72" t="s">
        <v>103</v>
      </c>
      <c r="B144" s="73">
        <f>B138</f>
        <v>0</v>
      </c>
      <c r="C144" s="74"/>
      <c r="D144" s="69"/>
    </row>
  </sheetData>
  <mergeCells count="33">
    <mergeCell ref="F36:F37"/>
    <mergeCell ref="A77:B77"/>
    <mergeCell ref="A79:B79"/>
    <mergeCell ref="D51:E51"/>
    <mergeCell ref="A3:C3"/>
    <mergeCell ref="B12:C12"/>
    <mergeCell ref="A27:D27"/>
    <mergeCell ref="A14:D14"/>
    <mergeCell ref="A50:E50"/>
    <mergeCell ref="D55:E55"/>
    <mergeCell ref="B36:B37"/>
    <mergeCell ref="C36:D36"/>
    <mergeCell ref="E36:E37"/>
    <mergeCell ref="A36:A37"/>
    <mergeCell ref="A72:E72"/>
    <mergeCell ref="A74:B74"/>
    <mergeCell ref="D74:D84"/>
    <mergeCell ref="A76:B76"/>
    <mergeCell ref="D52:E52"/>
    <mergeCell ref="D53:E53"/>
    <mergeCell ref="D54:E54"/>
    <mergeCell ref="A57:F57"/>
    <mergeCell ref="A73:B73"/>
    <mergeCell ref="A133:C133"/>
    <mergeCell ref="A83:B83"/>
    <mergeCell ref="A86:B86"/>
    <mergeCell ref="A87:B87"/>
    <mergeCell ref="A82:B82"/>
    <mergeCell ref="B112:F112"/>
    <mergeCell ref="A112:A113"/>
    <mergeCell ref="A111:F111"/>
    <mergeCell ref="A80:B80"/>
    <mergeCell ref="A81:B8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devletdestekli.com</dc:creator>
  <cp:lastModifiedBy>Kadir DUMAN</cp:lastModifiedBy>
  <dcterms:created xsi:type="dcterms:W3CDTF">1999-05-26T11:21:22Z</dcterms:created>
  <dcterms:modified xsi:type="dcterms:W3CDTF">2017-06-10T01:00:49Z</dcterms:modified>
</cp:coreProperties>
</file>